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ÍN SIN MEMBRETE\"/>
    </mc:Choice>
  </mc:AlternateContent>
  <bookViews>
    <workbookView xWindow="60" yWindow="0" windowWidth="20430" windowHeight="10920"/>
  </bookViews>
  <sheets>
    <sheet name="Cuadro 2" sheetId="1" r:id="rId1"/>
  </sheets>
  <definedNames>
    <definedName name="_xlnm.Print_Area" localSheetId="0">'Cuadro 2'!$A$1:$I$62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C39" i="1" l="1"/>
  <c r="D39" i="1"/>
  <c r="E39" i="1"/>
  <c r="F39" i="1"/>
  <c r="G39" i="1"/>
  <c r="H39" i="1"/>
  <c r="I39" i="1"/>
  <c r="C40" i="1"/>
  <c r="D40" i="1"/>
  <c r="F40" i="1"/>
  <c r="G40" i="1"/>
  <c r="H40" i="1"/>
  <c r="I40" i="1"/>
  <c r="C41" i="1"/>
  <c r="D41" i="1"/>
  <c r="E41" i="1"/>
  <c r="F41" i="1"/>
  <c r="G41" i="1"/>
  <c r="H41" i="1"/>
  <c r="I41" i="1"/>
  <c r="F42" i="1"/>
  <c r="G42" i="1"/>
  <c r="H42" i="1"/>
  <c r="I42" i="1"/>
  <c r="C43" i="1"/>
  <c r="D43" i="1"/>
  <c r="E43" i="1"/>
  <c r="F43" i="1"/>
  <c r="G43" i="1"/>
  <c r="H43" i="1"/>
  <c r="I43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H46" i="1"/>
  <c r="I46" i="1"/>
  <c r="C47" i="1"/>
  <c r="D47" i="1"/>
  <c r="E47" i="1"/>
  <c r="F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D38" i="1"/>
  <c r="E38" i="1"/>
  <c r="F38" i="1"/>
  <c r="G38" i="1"/>
  <c r="H38" i="1"/>
  <c r="I38" i="1"/>
  <c r="C38" i="1"/>
  <c r="B31" i="1" l="1"/>
  <c r="B29" i="1"/>
  <c r="I22" i="1"/>
  <c r="H22" i="1"/>
  <c r="G22" i="1"/>
  <c r="F22" i="1"/>
  <c r="E22" i="1"/>
  <c r="D22" i="1"/>
  <c r="C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I8" i="1"/>
  <c r="H8" i="1"/>
  <c r="G8" i="1"/>
  <c r="F8" i="1"/>
  <c r="E8" i="1"/>
  <c r="D8" i="1"/>
  <c r="C8" i="1"/>
  <c r="B44" i="1" l="1"/>
  <c r="B22" i="1"/>
  <c r="B43" i="1"/>
  <c r="B39" i="1"/>
  <c r="B38" i="1"/>
  <c r="C37" i="1"/>
  <c r="B49" i="1"/>
  <c r="H37" i="1"/>
  <c r="E37" i="1"/>
  <c r="I37" i="1"/>
  <c r="B41" i="1"/>
  <c r="G37" i="1"/>
  <c r="D37" i="1"/>
  <c r="B40" i="1"/>
  <c r="F37" i="1"/>
  <c r="B42" i="1"/>
  <c r="B50" i="1"/>
  <c r="B45" i="1"/>
  <c r="B46" i="1"/>
  <c r="B47" i="1"/>
  <c r="B8" i="1"/>
  <c r="B48" i="1"/>
  <c r="B37" i="1" l="1"/>
</calcChain>
</file>

<file path=xl/sharedStrings.xml><?xml version="1.0" encoding="utf-8"?>
<sst xmlns="http://schemas.openxmlformats.org/spreadsheetml/2006/main" count="79" uniqueCount="41">
  <si>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</si>
  <si>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</si>
  <si>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</si>
  <si>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</si>
  <si>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</si>
  <si>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</si>
  <si>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</si>
  <si>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</si>
  <si>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</si>
  <si>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</si>
  <si>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</si>
  <si>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</si>
  <si>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</si>
  <si>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</si>
  <si>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</si>
  <si>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</si>
  <si>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</si>
  <si>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</si>
  <si>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</si>
  <si>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</si>
  <si>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</si>
  <si>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</si>
  <si>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</si>
  <si>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</si>
  <si>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(1)  Son obras que continúan el proceso constructivo.</t>
  </si>
  <si>
    <t xml:space="preserve">      habitaciones en un hotel, etc.</t>
  </si>
  <si>
    <t>(3)  Incluye cuartos de alquiler.</t>
  </si>
  <si>
    <t>Variación porcentual</t>
  </si>
  <si>
    <t xml:space="preserve">      teatros, estadios deportivos y otros para el esparcimiento. </t>
  </si>
  <si>
    <t xml:space="preserve">NOTA: Obras que iniciaron, continuaron y culminaron el proceso de construcción en el período de referencia. La diferencia en algunos datos publicados, </t>
  </si>
  <si>
    <t>2022/21</t>
  </si>
  <si>
    <t xml:space="preserve"> SEGÚN AÑO Y TIPO DE EDIFICACIÓN: AÑOS 2020-21</t>
  </si>
  <si>
    <t>2021 (P)</t>
  </si>
  <si>
    <t>..</t>
  </si>
  <si>
    <t>..    Dato no aplicable al grupo o categoría.</t>
  </si>
  <si>
    <t>-     Cantidad nula o cero.</t>
  </si>
  <si>
    <t>(P)  Cifras preliminares.</t>
  </si>
  <si>
    <t>(2)  Se refiere a las unidades  de  viviendas,  locales  comerciales y oficinas  que  contiene un  centro comercial, salones  en un centro educativo,</t>
  </si>
  <si>
    <t xml:space="preserve">(4)  Incluye edificaciones destinadas a albergues, estacionamientos,  galeras  para criaderos y ceba de animales, clubes, salas de reuniones, cines, </t>
  </si>
  <si>
    <t xml:space="preserve">      anteriormente, se debe a cambios de diseño efectuados por los informantes.</t>
  </si>
  <si>
    <t>Cuadro 2.  METROS CUADRADOS CONSTRUIDOS EN LOS DISTRITOS DE PANAMÁ Y SAN MIGUELITO,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</si>
</sst>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3" fontId="2" fillId="2" borderId="10" xfId="0" applyNumberFormat="1" applyFont="1" applyFill="1" applyBorder="1"/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6" fontId="4" fillId="2" borderId="6" xfId="1" applyNumberFormat="1" applyFont="1" applyFill="1" applyBorder="1" applyAlignment="1">
      <alignment horizontal="right"/>
    </xf>
    <xf numFmtId="166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164" fontId="3" fillId="2" borderId="6" xfId="3" applyNumberFormat="1" applyFont="1" applyFill="1" applyBorder="1" applyAlignment="1"/>
    <xf numFmtId="164" fontId="3" fillId="2" borderId="11" xfId="3" applyNumberFormat="1" applyFont="1" applyFill="1" applyBorder="1" applyAlignment="1"/>
    <xf numFmtId="164" fontId="2" fillId="2" borderId="11" xfId="3" applyNumberFormat="1" applyFont="1" applyFill="1" applyBorder="1" applyAlignment="1"/>
    <xf numFmtId="0" fontId="3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4"/>
  <sheetViews>
    <sheetView showGridLines="0" tabSelected="1" zoomScaleNormal="100" workbookViewId="0">
      <selection activeCell="E7" sqref="E7"/>
    </sheetView>
  </sheetViews>
  <sheetFormatPr baseColWidth="10" defaultRowHeight="12.75" x14ac:dyDescent="0.2"/>
  <cols>
    <col min="1" max="1" width="23.5703125" style="2" customWidth="1"/>
    <col min="2" max="2" width="13.28515625" style="2" customWidth="1"/>
    <col min="3" max="3" width="13.7109375" style="2" customWidth="1"/>
    <col min="4" max="4" width="13" style="2" customWidth="1"/>
    <col min="5" max="5" width="12.85546875" style="2" customWidth="1"/>
    <col min="6" max="6" width="13.7109375" style="2" customWidth="1"/>
    <col min="7" max="7" width="13" style="2" customWidth="1"/>
    <col min="8" max="8" width="10.5703125" style="2" customWidth="1"/>
    <col min="9" max="9" width="11.5703125" style="2" customWidth="1"/>
    <col min="10" max="10" width="11.42578125" style="27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ht="6.75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0" x14ac:dyDescent="0.2">
      <c r="A2" s="46" t="s">
        <v>40</v>
      </c>
      <c r="B2" s="46"/>
      <c r="C2" s="46"/>
      <c r="D2" s="46"/>
      <c r="E2" s="46"/>
      <c r="F2" s="46"/>
      <c r="G2" s="46"/>
      <c r="H2" s="46"/>
      <c r="I2" s="46"/>
    </row>
    <row r="3" spans="1:10" ht="12.75" customHeight="1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</row>
    <row r="4" spans="1:10" ht="7.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s="4" customFormat="1" ht="18" customHeight="1" x14ac:dyDescent="0.25">
      <c r="A5" s="47" t="s">
        <v>0</v>
      </c>
      <c r="B5" s="50" t="s">
        <v>1</v>
      </c>
      <c r="C5" s="53" t="s">
        <v>2</v>
      </c>
      <c r="D5" s="54"/>
      <c r="E5" s="54"/>
      <c r="F5" s="54"/>
      <c r="G5" s="55" t="s">
        <v>3</v>
      </c>
      <c r="H5" s="55"/>
      <c r="I5" s="56"/>
      <c r="J5" s="28"/>
    </row>
    <row r="6" spans="1:10" s="4" customFormat="1" ht="40.5" customHeight="1" x14ac:dyDescent="0.25">
      <c r="A6" s="48"/>
      <c r="B6" s="51"/>
      <c r="C6" s="53" t="s">
        <v>4</v>
      </c>
      <c r="D6" s="53"/>
      <c r="E6" s="53"/>
      <c r="F6" s="5" t="s">
        <v>5</v>
      </c>
      <c r="G6" s="57"/>
      <c r="H6" s="57"/>
      <c r="I6" s="58"/>
      <c r="J6" s="28"/>
    </row>
    <row r="7" spans="1:10" ht="49.5" customHeight="1" x14ac:dyDescent="0.2">
      <c r="A7" s="49"/>
      <c r="B7" s="52"/>
      <c r="C7" s="6" t="s">
        <v>6</v>
      </c>
      <c r="D7" s="6" t="s">
        <v>7</v>
      </c>
      <c r="E7" s="7" t="s">
        <v>8</v>
      </c>
      <c r="F7" s="7" t="s">
        <v>9</v>
      </c>
      <c r="G7" s="6" t="s">
        <v>6</v>
      </c>
      <c r="H7" s="6" t="s">
        <v>7</v>
      </c>
      <c r="I7" s="8" t="s">
        <v>10</v>
      </c>
    </row>
    <row r="8" spans="1:10" ht="18.75" customHeight="1" x14ac:dyDescent="0.2">
      <c r="A8" s="9">
        <v>2020</v>
      </c>
      <c r="B8" s="10">
        <f>SUM(B9:B21)</f>
        <v>374912</v>
      </c>
      <c r="C8" s="11">
        <f>SUM(C9:C21)</f>
        <v>949</v>
      </c>
      <c r="D8" s="11">
        <f>SUM(D9:D21)</f>
        <v>2360</v>
      </c>
      <c r="E8" s="11">
        <f>SUM(E9:E21)</f>
        <v>52398</v>
      </c>
      <c r="F8" s="11">
        <f>SUM(F9:F21)</f>
        <v>286331</v>
      </c>
      <c r="G8" s="11">
        <f t="shared" ref="G8:I8" si="0">SUM(G9:G21)</f>
        <v>1214</v>
      </c>
      <c r="H8" s="11">
        <f t="shared" si="0"/>
        <v>3914</v>
      </c>
      <c r="I8" s="11">
        <f t="shared" si="0"/>
        <v>36183</v>
      </c>
    </row>
    <row r="9" spans="1:10" x14ac:dyDescent="0.2">
      <c r="A9" s="12" t="s">
        <v>11</v>
      </c>
      <c r="B9" s="13">
        <f>E9+F9+I9</f>
        <v>57642</v>
      </c>
      <c r="C9" s="14">
        <v>768</v>
      </c>
      <c r="D9" s="14">
        <v>768</v>
      </c>
      <c r="E9" s="14">
        <v>16341</v>
      </c>
      <c r="F9" s="14">
        <v>32492</v>
      </c>
      <c r="G9" s="14">
        <v>960</v>
      </c>
      <c r="H9" s="14">
        <v>960</v>
      </c>
      <c r="I9" s="14">
        <v>8809</v>
      </c>
    </row>
    <row r="10" spans="1:10" x14ac:dyDescent="0.2">
      <c r="A10" s="12" t="s">
        <v>12</v>
      </c>
      <c r="B10" s="13">
        <f t="shared" ref="B10:B31" si="1">E10+F10+I10</f>
        <v>7902</v>
      </c>
      <c r="C10" s="14">
        <v>40</v>
      </c>
      <c r="D10" s="14">
        <v>80</v>
      </c>
      <c r="E10" s="14">
        <v>3932</v>
      </c>
      <c r="F10" s="14">
        <v>3046</v>
      </c>
      <c r="G10" s="14">
        <v>46</v>
      </c>
      <c r="H10" s="14">
        <v>92</v>
      </c>
      <c r="I10" s="14">
        <v>924</v>
      </c>
    </row>
    <row r="11" spans="1:10" x14ac:dyDescent="0.2">
      <c r="A11" s="12" t="s">
        <v>13</v>
      </c>
      <c r="B11" s="13">
        <f t="shared" si="1"/>
        <v>210860</v>
      </c>
      <c r="C11" s="14">
        <v>100</v>
      </c>
      <c r="D11" s="14">
        <v>988</v>
      </c>
      <c r="E11" s="14">
        <v>14276</v>
      </c>
      <c r="F11" s="14">
        <v>179380</v>
      </c>
      <c r="G11" s="14">
        <v>116</v>
      </c>
      <c r="H11" s="14">
        <v>2486</v>
      </c>
      <c r="I11" s="14">
        <v>17204</v>
      </c>
    </row>
    <row r="12" spans="1:10" x14ac:dyDescent="0.2">
      <c r="A12" s="12" t="s">
        <v>14</v>
      </c>
      <c r="B12" s="13">
        <f t="shared" si="1"/>
        <v>12020</v>
      </c>
      <c r="C12" s="14">
        <v>24</v>
      </c>
      <c r="D12" s="14">
        <v>251</v>
      </c>
      <c r="E12" s="14">
        <v>4570</v>
      </c>
      <c r="F12" s="14">
        <v>6539</v>
      </c>
      <c r="G12" s="14">
        <v>35</v>
      </c>
      <c r="H12" s="14">
        <v>95</v>
      </c>
      <c r="I12" s="14">
        <v>911</v>
      </c>
    </row>
    <row r="13" spans="1:10" x14ac:dyDescent="0.2">
      <c r="A13" s="12" t="s">
        <v>15</v>
      </c>
      <c r="B13" s="13">
        <f t="shared" si="1"/>
        <v>2912</v>
      </c>
      <c r="C13" s="14">
        <v>0</v>
      </c>
      <c r="D13" s="14">
        <v>0</v>
      </c>
      <c r="E13" s="14">
        <v>0</v>
      </c>
      <c r="F13" s="14">
        <v>2909</v>
      </c>
      <c r="G13" s="14">
        <v>1</v>
      </c>
      <c r="H13" s="14">
        <v>3</v>
      </c>
      <c r="I13" s="14">
        <v>3</v>
      </c>
    </row>
    <row r="14" spans="1:10" x14ac:dyDescent="0.2">
      <c r="A14" s="12" t="s">
        <v>16</v>
      </c>
      <c r="B14" s="13">
        <f t="shared" si="1"/>
        <v>31028</v>
      </c>
      <c r="C14" s="14">
        <v>4</v>
      </c>
      <c r="D14" s="14">
        <v>30</v>
      </c>
      <c r="E14" s="14">
        <v>10269</v>
      </c>
      <c r="F14" s="14">
        <v>18392</v>
      </c>
      <c r="G14" s="14">
        <v>13</v>
      </c>
      <c r="H14" s="14">
        <v>27</v>
      </c>
      <c r="I14" s="14">
        <v>2367</v>
      </c>
    </row>
    <row r="15" spans="1:10" x14ac:dyDescent="0.2">
      <c r="A15" s="12" t="s">
        <v>17</v>
      </c>
      <c r="B15" s="13">
        <f t="shared" si="1"/>
        <v>219</v>
      </c>
      <c r="C15" s="14">
        <v>0</v>
      </c>
      <c r="D15" s="14">
        <v>0</v>
      </c>
      <c r="E15" s="14">
        <v>0</v>
      </c>
      <c r="F15" s="14">
        <v>0</v>
      </c>
      <c r="G15" s="14">
        <v>4</v>
      </c>
      <c r="H15" s="14">
        <v>4</v>
      </c>
      <c r="I15" s="14">
        <v>219</v>
      </c>
    </row>
    <row r="16" spans="1:10" x14ac:dyDescent="0.2">
      <c r="A16" s="12" t="s">
        <v>18</v>
      </c>
      <c r="B16" s="13">
        <f t="shared" si="1"/>
        <v>13203</v>
      </c>
      <c r="C16" s="14">
        <v>4</v>
      </c>
      <c r="D16" s="14">
        <v>182</v>
      </c>
      <c r="E16" s="14">
        <v>1289</v>
      </c>
      <c r="F16" s="14">
        <v>9120</v>
      </c>
      <c r="G16" s="14">
        <v>11</v>
      </c>
      <c r="H16" s="14">
        <v>188</v>
      </c>
      <c r="I16" s="14">
        <v>2794</v>
      </c>
    </row>
    <row r="17" spans="1:10" x14ac:dyDescent="0.2">
      <c r="A17" s="12" t="s">
        <v>19</v>
      </c>
      <c r="B17" s="13">
        <f t="shared" si="1"/>
        <v>5317</v>
      </c>
      <c r="C17" s="14">
        <v>1</v>
      </c>
      <c r="D17" s="14">
        <v>22</v>
      </c>
      <c r="E17" s="14">
        <v>1248</v>
      </c>
      <c r="F17" s="14">
        <v>4054</v>
      </c>
      <c r="G17" s="14">
        <v>1</v>
      </c>
      <c r="H17" s="14">
        <v>16</v>
      </c>
      <c r="I17" s="14">
        <v>15</v>
      </c>
    </row>
    <row r="18" spans="1:10" x14ac:dyDescent="0.2">
      <c r="A18" s="12" t="s">
        <v>20</v>
      </c>
      <c r="B18" s="13">
        <f t="shared" si="1"/>
        <v>17314</v>
      </c>
      <c r="C18" s="14">
        <v>1</v>
      </c>
      <c r="D18" s="14">
        <v>28</v>
      </c>
      <c r="E18" s="14">
        <v>192</v>
      </c>
      <c r="F18" s="14">
        <v>17122</v>
      </c>
      <c r="G18" s="14">
        <v>0</v>
      </c>
      <c r="H18" s="14">
        <v>0</v>
      </c>
      <c r="I18" s="14">
        <v>0</v>
      </c>
    </row>
    <row r="19" spans="1:10" x14ac:dyDescent="0.2">
      <c r="A19" s="12" t="s">
        <v>21</v>
      </c>
      <c r="B19" s="13">
        <f t="shared" si="1"/>
        <v>1112</v>
      </c>
      <c r="C19" s="14">
        <v>4</v>
      </c>
      <c r="D19" s="14">
        <v>8</v>
      </c>
      <c r="E19" s="14">
        <v>223</v>
      </c>
      <c r="F19" s="14">
        <v>361</v>
      </c>
      <c r="G19" s="14">
        <v>9</v>
      </c>
      <c r="H19" s="14">
        <v>9</v>
      </c>
      <c r="I19" s="14">
        <v>528</v>
      </c>
    </row>
    <row r="20" spans="1:10" x14ac:dyDescent="0.2">
      <c r="A20" s="12" t="s">
        <v>22</v>
      </c>
      <c r="B20" s="13">
        <f t="shared" si="1"/>
        <v>2828</v>
      </c>
      <c r="C20" s="14">
        <v>1</v>
      </c>
      <c r="D20" s="14">
        <v>1</v>
      </c>
      <c r="E20" s="14">
        <v>42</v>
      </c>
      <c r="F20" s="14">
        <v>2736</v>
      </c>
      <c r="G20" s="14">
        <v>2</v>
      </c>
      <c r="H20" s="14">
        <v>2</v>
      </c>
      <c r="I20" s="14">
        <v>50</v>
      </c>
    </row>
    <row r="21" spans="1:10" s="15" customFormat="1" x14ac:dyDescent="0.2">
      <c r="A21" s="12" t="s">
        <v>23</v>
      </c>
      <c r="B21" s="13">
        <f t="shared" si="1"/>
        <v>12555</v>
      </c>
      <c r="C21" s="14">
        <v>2</v>
      </c>
      <c r="D21" s="14">
        <v>2</v>
      </c>
      <c r="E21" s="14">
        <v>16</v>
      </c>
      <c r="F21" s="14">
        <v>10180</v>
      </c>
      <c r="G21" s="14">
        <v>16</v>
      </c>
      <c r="H21" s="14">
        <v>32</v>
      </c>
      <c r="I21" s="14">
        <v>2359</v>
      </c>
      <c r="J21" s="29"/>
    </row>
    <row r="22" spans="1:10" ht="25.5" customHeight="1" x14ac:dyDescent="0.2">
      <c r="A22" s="16" t="s">
        <v>32</v>
      </c>
      <c r="B22" s="13">
        <f>SUM(B23:B35)</f>
        <v>1081433.9400000002</v>
      </c>
      <c r="C22" s="13">
        <f>SUM(C23:C35)</f>
        <v>2493</v>
      </c>
      <c r="D22" s="13">
        <f>SUM(D23:D35)</f>
        <v>5309</v>
      </c>
      <c r="E22" s="13">
        <f>SUM(E23:E35)</f>
        <v>360938</v>
      </c>
      <c r="F22" s="13">
        <f>SUM(F23:F35)</f>
        <v>647042.23</v>
      </c>
      <c r="G22" s="13">
        <f t="shared" ref="G22:I22" si="2">SUM(G23:G35)</f>
        <v>2838</v>
      </c>
      <c r="H22" s="13">
        <f t="shared" si="2"/>
        <v>7354</v>
      </c>
      <c r="I22" s="13">
        <f t="shared" si="2"/>
        <v>73453.63</v>
      </c>
    </row>
    <row r="23" spans="1:10" x14ac:dyDescent="0.2">
      <c r="A23" s="12" t="s">
        <v>11</v>
      </c>
      <c r="B23" s="13">
        <v>188836</v>
      </c>
      <c r="C23" s="40">
        <v>2032</v>
      </c>
      <c r="D23" s="40">
        <v>2032</v>
      </c>
      <c r="E23" s="40">
        <v>98463</v>
      </c>
      <c r="F23" s="40">
        <v>66357.919999999998</v>
      </c>
      <c r="G23" s="40">
        <v>2339</v>
      </c>
      <c r="H23" s="40">
        <v>2339</v>
      </c>
      <c r="I23" s="41">
        <v>24015</v>
      </c>
    </row>
    <row r="24" spans="1:10" x14ac:dyDescent="0.2">
      <c r="A24" s="12" t="s">
        <v>12</v>
      </c>
      <c r="B24" s="42">
        <v>29832</v>
      </c>
      <c r="C24" s="40">
        <v>159</v>
      </c>
      <c r="D24" s="40">
        <v>318</v>
      </c>
      <c r="E24" s="40">
        <v>17528</v>
      </c>
      <c r="F24" s="40">
        <v>7443</v>
      </c>
      <c r="G24" s="40">
        <v>246</v>
      </c>
      <c r="H24" s="40">
        <v>492</v>
      </c>
      <c r="I24" s="41">
        <v>4861</v>
      </c>
    </row>
    <row r="25" spans="1:10" x14ac:dyDescent="0.2">
      <c r="A25" s="12" t="s">
        <v>13</v>
      </c>
      <c r="B25" s="42">
        <v>619289.52</v>
      </c>
      <c r="C25" s="40">
        <v>158</v>
      </c>
      <c r="D25" s="40">
        <v>2646</v>
      </c>
      <c r="E25" s="40">
        <v>154687</v>
      </c>
      <c r="F25" s="40">
        <v>436934.00000000006</v>
      </c>
      <c r="G25" s="40">
        <v>133</v>
      </c>
      <c r="H25" s="40">
        <v>3771</v>
      </c>
      <c r="I25" s="41">
        <v>27668.52</v>
      </c>
    </row>
    <row r="26" spans="1:10" x14ac:dyDescent="0.2">
      <c r="A26" s="12" t="s">
        <v>14</v>
      </c>
      <c r="B26" s="42">
        <v>53480.04</v>
      </c>
      <c r="C26" s="40">
        <v>75</v>
      </c>
      <c r="D26" s="40">
        <v>139</v>
      </c>
      <c r="E26" s="40">
        <v>19340</v>
      </c>
      <c r="F26" s="40">
        <v>28687.72</v>
      </c>
      <c r="G26" s="40">
        <v>60</v>
      </c>
      <c r="H26" s="40">
        <v>320</v>
      </c>
      <c r="I26" s="41">
        <v>5452.32</v>
      </c>
    </row>
    <row r="27" spans="1:10" x14ac:dyDescent="0.2">
      <c r="A27" s="12" t="s">
        <v>15</v>
      </c>
      <c r="B27" s="42">
        <v>1483</v>
      </c>
      <c r="C27" s="40">
        <v>2</v>
      </c>
      <c r="D27" s="40">
        <v>2</v>
      </c>
      <c r="E27" s="40">
        <v>91</v>
      </c>
      <c r="F27" s="40">
        <v>923</v>
      </c>
      <c r="G27" s="40">
        <v>4</v>
      </c>
      <c r="H27" s="40">
        <v>29</v>
      </c>
      <c r="I27" s="41">
        <v>469</v>
      </c>
    </row>
    <row r="28" spans="1:10" x14ac:dyDescent="0.2">
      <c r="A28" s="12" t="s">
        <v>16</v>
      </c>
      <c r="B28" s="42">
        <v>63974.400000000001</v>
      </c>
      <c r="C28" s="40">
        <v>13</v>
      </c>
      <c r="D28" s="40">
        <v>17</v>
      </c>
      <c r="E28" s="40">
        <v>45241</v>
      </c>
      <c r="F28" s="40">
        <v>17074.75</v>
      </c>
      <c r="G28" s="40">
        <v>9</v>
      </c>
      <c r="H28" s="40">
        <v>89</v>
      </c>
      <c r="I28" s="41">
        <v>1658.65</v>
      </c>
    </row>
    <row r="29" spans="1:10" x14ac:dyDescent="0.2">
      <c r="A29" s="12" t="s">
        <v>17</v>
      </c>
      <c r="B29" s="13">
        <f t="shared" si="1"/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4">
        <v>0</v>
      </c>
    </row>
    <row r="30" spans="1:10" x14ac:dyDescent="0.2">
      <c r="A30" s="12" t="s">
        <v>18</v>
      </c>
      <c r="B30" s="42">
        <v>44930</v>
      </c>
      <c r="C30" s="40">
        <v>7</v>
      </c>
      <c r="D30" s="40">
        <v>88</v>
      </c>
      <c r="E30" s="40">
        <v>10871</v>
      </c>
      <c r="F30" s="40">
        <v>33618</v>
      </c>
      <c r="G30" s="40">
        <v>4</v>
      </c>
      <c r="H30" s="40">
        <v>176</v>
      </c>
      <c r="I30" s="41">
        <v>441</v>
      </c>
    </row>
    <row r="31" spans="1:10" x14ac:dyDescent="0.2">
      <c r="A31" s="18" t="s">
        <v>19</v>
      </c>
      <c r="B31" s="13">
        <f t="shared" si="1"/>
        <v>5820</v>
      </c>
      <c r="C31" s="17">
        <v>0</v>
      </c>
      <c r="D31" s="17">
        <v>0</v>
      </c>
      <c r="E31" s="17">
        <v>0</v>
      </c>
      <c r="F31" s="17">
        <v>5768</v>
      </c>
      <c r="G31" s="17">
        <v>1</v>
      </c>
      <c r="H31" s="17">
        <v>22</v>
      </c>
      <c r="I31" s="14">
        <v>52</v>
      </c>
    </row>
    <row r="32" spans="1:10" x14ac:dyDescent="0.2">
      <c r="A32" s="18" t="s">
        <v>20</v>
      </c>
      <c r="B32" s="42">
        <v>17233</v>
      </c>
      <c r="C32" s="40">
        <v>3</v>
      </c>
      <c r="D32" s="40">
        <v>2</v>
      </c>
      <c r="E32" s="40">
        <v>7607</v>
      </c>
      <c r="F32" s="40">
        <v>9317</v>
      </c>
      <c r="G32" s="40">
        <v>3</v>
      </c>
      <c r="H32" s="40">
        <v>36</v>
      </c>
      <c r="I32" s="41">
        <v>309</v>
      </c>
    </row>
    <row r="33" spans="1:10" x14ac:dyDescent="0.2">
      <c r="A33" s="18" t="s">
        <v>21</v>
      </c>
      <c r="B33" s="42">
        <v>6621.61</v>
      </c>
      <c r="C33" s="40">
        <v>15</v>
      </c>
      <c r="D33" s="40">
        <v>15</v>
      </c>
      <c r="E33" s="40">
        <v>792</v>
      </c>
      <c r="F33" s="40">
        <v>5352.03</v>
      </c>
      <c r="G33" s="40">
        <v>22</v>
      </c>
      <c r="H33" s="40">
        <v>25</v>
      </c>
      <c r="I33" s="41">
        <v>477.58</v>
      </c>
    </row>
    <row r="34" spans="1:10" x14ac:dyDescent="0.2">
      <c r="A34" s="18" t="s">
        <v>22</v>
      </c>
      <c r="B34" s="42">
        <v>31237.370000000003</v>
      </c>
      <c r="C34" s="40">
        <v>2</v>
      </c>
      <c r="D34" s="40">
        <v>23</v>
      </c>
      <c r="E34" s="40">
        <v>3384</v>
      </c>
      <c r="F34" s="40">
        <v>27028.36</v>
      </c>
      <c r="G34" s="40">
        <v>3</v>
      </c>
      <c r="H34" s="40">
        <v>19</v>
      </c>
      <c r="I34" s="41">
        <v>825.01</v>
      </c>
    </row>
    <row r="35" spans="1:10" s="15" customFormat="1" x14ac:dyDescent="0.2">
      <c r="A35" s="18" t="s">
        <v>23</v>
      </c>
      <c r="B35" s="42">
        <v>18697</v>
      </c>
      <c r="C35" s="40">
        <v>27</v>
      </c>
      <c r="D35" s="40">
        <v>27</v>
      </c>
      <c r="E35" s="40">
        <v>2934</v>
      </c>
      <c r="F35" s="40">
        <v>8538.4500000000007</v>
      </c>
      <c r="G35" s="40">
        <v>14</v>
      </c>
      <c r="H35" s="40">
        <v>36</v>
      </c>
      <c r="I35" s="41">
        <v>7224.55</v>
      </c>
      <c r="J35" s="29"/>
    </row>
    <row r="36" spans="1:10" s="15" customFormat="1" ht="18.75" customHeight="1" x14ac:dyDescent="0.2">
      <c r="A36" s="44" t="s">
        <v>27</v>
      </c>
      <c r="B36" s="44"/>
      <c r="C36" s="44"/>
      <c r="D36" s="44"/>
      <c r="E36" s="44"/>
      <c r="F36" s="44"/>
      <c r="G36" s="44"/>
      <c r="H36" s="44"/>
      <c r="I36" s="45"/>
      <c r="J36" s="29"/>
    </row>
    <row r="37" spans="1:10" s="15" customFormat="1" ht="24" customHeight="1" x14ac:dyDescent="0.2">
      <c r="A37" s="16" t="s">
        <v>30</v>
      </c>
      <c r="B37" s="25">
        <f>((B22/B8)-1)*100</f>
        <v>188.45007361727556</v>
      </c>
      <c r="C37" s="25">
        <f>((C22/C8)-1)*100</f>
        <v>162.69757639620656</v>
      </c>
      <c r="D37" s="25">
        <f t="shared" ref="D37:I37" si="3">((D22/D8)-1)*100</f>
        <v>124.95762711864407</v>
      </c>
      <c r="E37" s="25">
        <f t="shared" si="3"/>
        <v>588.83926867437685</v>
      </c>
      <c r="F37" s="25">
        <f t="shared" si="3"/>
        <v>125.97700912580194</v>
      </c>
      <c r="G37" s="25">
        <f t="shared" si="3"/>
        <v>133.77265238879738</v>
      </c>
      <c r="H37" s="25">
        <f t="shared" si="3"/>
        <v>87.88962698007154</v>
      </c>
      <c r="I37" s="26">
        <f t="shared" si="3"/>
        <v>103.0059143796811</v>
      </c>
      <c r="J37" s="29"/>
    </row>
    <row r="38" spans="1:10" s="15" customFormat="1" x14ac:dyDescent="0.2">
      <c r="A38" s="12" t="s">
        <v>11</v>
      </c>
      <c r="B38" s="25">
        <f>((B23/B9)-1)*100</f>
        <v>227.60140175566428</v>
      </c>
      <c r="C38" s="25">
        <f>((C23/C9)-1)*100</f>
        <v>164.58333333333334</v>
      </c>
      <c r="D38" s="25">
        <f t="shared" ref="D38:I38" si="4">((D23/D9)-1)*100</f>
        <v>164.58333333333334</v>
      </c>
      <c r="E38" s="25">
        <f t="shared" si="4"/>
        <v>502.55186341105195</v>
      </c>
      <c r="F38" s="25">
        <f t="shared" si="4"/>
        <v>104.22848701218763</v>
      </c>
      <c r="G38" s="25">
        <f t="shared" si="4"/>
        <v>143.64583333333334</v>
      </c>
      <c r="H38" s="25">
        <f t="shared" si="4"/>
        <v>143.64583333333334</v>
      </c>
      <c r="I38" s="26">
        <f t="shared" si="4"/>
        <v>172.61891247587693</v>
      </c>
      <c r="J38" s="29"/>
    </row>
    <row r="39" spans="1:10" s="15" customFormat="1" x14ac:dyDescent="0.2">
      <c r="A39" s="12" t="s">
        <v>12</v>
      </c>
      <c r="B39" s="25">
        <f>((B24/B10)-1)*100</f>
        <v>277.52467729688686</v>
      </c>
      <c r="C39" s="25">
        <f t="shared" ref="B39:I42" si="5">((C24/C10)-1)*100</f>
        <v>297.5</v>
      </c>
      <c r="D39" s="25">
        <f t="shared" si="5"/>
        <v>297.5</v>
      </c>
      <c r="E39" s="25">
        <f t="shared" si="5"/>
        <v>345.77822990844356</v>
      </c>
      <c r="F39" s="25">
        <f t="shared" si="5"/>
        <v>144.3532501641497</v>
      </c>
      <c r="G39" s="25">
        <f t="shared" si="5"/>
        <v>434.78260869565213</v>
      </c>
      <c r="H39" s="25">
        <f t="shared" si="5"/>
        <v>434.78260869565213</v>
      </c>
      <c r="I39" s="26">
        <f t="shared" si="5"/>
        <v>426.08225108225105</v>
      </c>
      <c r="J39" s="29"/>
    </row>
    <row r="40" spans="1:10" s="15" customFormat="1" x14ac:dyDescent="0.2">
      <c r="A40" s="12" t="s">
        <v>13</v>
      </c>
      <c r="B40" s="25">
        <f t="shared" si="5"/>
        <v>193.69701223560659</v>
      </c>
      <c r="C40" s="25">
        <f t="shared" si="5"/>
        <v>58.000000000000007</v>
      </c>
      <c r="D40" s="25">
        <f t="shared" si="5"/>
        <v>167.81376518218622</v>
      </c>
      <c r="E40" s="25">
        <f>((E25/E11)-1)*100</f>
        <v>983.54581115158305</v>
      </c>
      <c r="F40" s="25">
        <f t="shared" si="5"/>
        <v>143.58010926524699</v>
      </c>
      <c r="G40" s="25">
        <f t="shared" si="5"/>
        <v>14.655172413793105</v>
      </c>
      <c r="H40" s="25">
        <f t="shared" si="5"/>
        <v>51.689460981496381</v>
      </c>
      <c r="I40" s="26">
        <f t="shared" si="5"/>
        <v>60.826086956521742</v>
      </c>
      <c r="J40" s="29"/>
    </row>
    <row r="41" spans="1:10" s="15" customFormat="1" x14ac:dyDescent="0.2">
      <c r="A41" s="12" t="s">
        <v>14</v>
      </c>
      <c r="B41" s="25">
        <f t="shared" si="5"/>
        <v>344.92545757071548</v>
      </c>
      <c r="C41" s="25">
        <f t="shared" si="5"/>
        <v>212.5</v>
      </c>
      <c r="D41" s="25">
        <f t="shared" si="5"/>
        <v>-44.621513944223111</v>
      </c>
      <c r="E41" s="25">
        <f t="shared" si="5"/>
        <v>323.19474835886217</v>
      </c>
      <c r="F41" s="25">
        <f t="shared" si="5"/>
        <v>338.71723505123111</v>
      </c>
      <c r="G41" s="25">
        <f t="shared" si="5"/>
        <v>71.428571428571416</v>
      </c>
      <c r="H41" s="25">
        <f t="shared" si="5"/>
        <v>236.84210526315786</v>
      </c>
      <c r="I41" s="26">
        <f t="shared" si="5"/>
        <v>498.49835345773874</v>
      </c>
      <c r="J41" s="29"/>
    </row>
    <row r="42" spans="1:10" s="15" customFormat="1" x14ac:dyDescent="0.2">
      <c r="A42" s="12" t="s">
        <v>15</v>
      </c>
      <c r="B42" s="25">
        <f t="shared" si="5"/>
        <v>-49.072802197802204</v>
      </c>
      <c r="C42" s="25" t="s">
        <v>33</v>
      </c>
      <c r="D42" s="25" t="s">
        <v>33</v>
      </c>
      <c r="E42" s="25" t="s">
        <v>33</v>
      </c>
      <c r="F42" s="25">
        <f t="shared" si="5"/>
        <v>-68.270883465108284</v>
      </c>
      <c r="G42" s="25">
        <f t="shared" si="5"/>
        <v>300</v>
      </c>
      <c r="H42" s="25">
        <f t="shared" si="5"/>
        <v>866.66666666666663</v>
      </c>
      <c r="I42" s="26">
        <f t="shared" si="5"/>
        <v>15533.333333333334</v>
      </c>
      <c r="J42" s="29"/>
    </row>
    <row r="43" spans="1:10" s="15" customFormat="1" x14ac:dyDescent="0.2">
      <c r="A43" s="12" t="s">
        <v>16</v>
      </c>
      <c r="B43" s="25">
        <f t="shared" ref="B43:I50" si="6">((B28/B14)-1)*100</f>
        <v>106.18280262988269</v>
      </c>
      <c r="C43" s="25">
        <f t="shared" si="6"/>
        <v>225</v>
      </c>
      <c r="D43" s="25">
        <f t="shared" si="6"/>
        <v>-43.333333333333336</v>
      </c>
      <c r="E43" s="25">
        <f t="shared" si="6"/>
        <v>340.55896387184725</v>
      </c>
      <c r="F43" s="25">
        <f t="shared" si="6"/>
        <v>-7.1620813397129224</v>
      </c>
      <c r="G43" s="25">
        <f t="shared" si="6"/>
        <v>-30.76923076923077</v>
      </c>
      <c r="H43" s="25">
        <f t="shared" si="6"/>
        <v>229.62962962962962</v>
      </c>
      <c r="I43" s="26">
        <f t="shared" si="6"/>
        <v>-29.926066751161805</v>
      </c>
      <c r="J43" s="29"/>
    </row>
    <row r="44" spans="1:10" s="15" customFormat="1" x14ac:dyDescent="0.2">
      <c r="A44" s="12" t="s">
        <v>17</v>
      </c>
      <c r="B44" s="25">
        <f>((B29/B15)-1)*100</f>
        <v>-100</v>
      </c>
      <c r="C44" s="25" t="s">
        <v>33</v>
      </c>
      <c r="D44" s="25" t="s">
        <v>33</v>
      </c>
      <c r="E44" s="25" t="s">
        <v>33</v>
      </c>
      <c r="F44" s="25" t="s">
        <v>33</v>
      </c>
      <c r="G44" s="25">
        <f t="shared" ref="G44:I44" si="7">((G29/G15)-1)*100</f>
        <v>-100</v>
      </c>
      <c r="H44" s="25">
        <f t="shared" si="7"/>
        <v>-100</v>
      </c>
      <c r="I44" s="26">
        <f t="shared" si="7"/>
        <v>-100</v>
      </c>
      <c r="J44" s="29"/>
    </row>
    <row r="45" spans="1:10" s="15" customFormat="1" x14ac:dyDescent="0.2">
      <c r="A45" s="12" t="s">
        <v>18</v>
      </c>
      <c r="B45" s="25">
        <f t="shared" si="6"/>
        <v>240.30144664091492</v>
      </c>
      <c r="C45" s="25">
        <f t="shared" si="6"/>
        <v>75</v>
      </c>
      <c r="D45" s="25">
        <f t="shared" si="6"/>
        <v>-51.648351648351642</v>
      </c>
      <c r="E45" s="25">
        <f t="shared" si="6"/>
        <v>743.36695112490304</v>
      </c>
      <c r="F45" s="25">
        <f t="shared" si="6"/>
        <v>268.61842105263156</v>
      </c>
      <c r="G45" s="25">
        <f t="shared" si="6"/>
        <v>-63.636363636363633</v>
      </c>
      <c r="H45" s="25">
        <f t="shared" si="6"/>
        <v>-6.3829787234042534</v>
      </c>
      <c r="I45" s="26">
        <f t="shared" si="6"/>
        <v>-84.216177523264136</v>
      </c>
      <c r="J45" s="29"/>
    </row>
    <row r="46" spans="1:10" s="15" customFormat="1" x14ac:dyDescent="0.2">
      <c r="A46" s="18" t="s">
        <v>19</v>
      </c>
      <c r="B46" s="25">
        <f t="shared" si="6"/>
        <v>9.4602219296595855</v>
      </c>
      <c r="C46" s="25">
        <f t="shared" si="6"/>
        <v>-100</v>
      </c>
      <c r="D46" s="25">
        <f t="shared" si="6"/>
        <v>-100</v>
      </c>
      <c r="E46" s="25">
        <f t="shared" si="6"/>
        <v>-100</v>
      </c>
      <c r="F46" s="25">
        <f t="shared" si="6"/>
        <v>42.27923038973853</v>
      </c>
      <c r="G46" s="25" t="s">
        <v>33</v>
      </c>
      <c r="H46" s="25">
        <f t="shared" si="6"/>
        <v>37.5</v>
      </c>
      <c r="I46" s="26">
        <f t="shared" si="6"/>
        <v>246.66666666666669</v>
      </c>
      <c r="J46" s="29"/>
    </row>
    <row r="47" spans="1:10" s="15" customFormat="1" x14ac:dyDescent="0.2">
      <c r="A47" s="18" t="s">
        <v>20</v>
      </c>
      <c r="B47" s="25">
        <f t="shared" si="6"/>
        <v>-0.46782950213699603</v>
      </c>
      <c r="C47" s="25">
        <f t="shared" si="6"/>
        <v>200</v>
      </c>
      <c r="D47" s="25">
        <f t="shared" si="6"/>
        <v>-92.857142857142861</v>
      </c>
      <c r="E47" s="25">
        <f t="shared" si="6"/>
        <v>3861.9791666666665</v>
      </c>
      <c r="F47" s="25">
        <f t="shared" si="6"/>
        <v>-45.584627964022893</v>
      </c>
      <c r="G47" s="25" t="s">
        <v>33</v>
      </c>
      <c r="H47" s="25" t="s">
        <v>33</v>
      </c>
      <c r="I47" s="26" t="s">
        <v>33</v>
      </c>
      <c r="J47" s="29"/>
    </row>
    <row r="48" spans="1:10" s="15" customFormat="1" x14ac:dyDescent="0.2">
      <c r="A48" s="18" t="s">
        <v>21</v>
      </c>
      <c r="B48" s="25">
        <f t="shared" si="6"/>
        <v>495.4685251798561</v>
      </c>
      <c r="C48" s="25">
        <f t="shared" si="6"/>
        <v>275</v>
      </c>
      <c r="D48" s="25">
        <f t="shared" si="6"/>
        <v>87.5</v>
      </c>
      <c r="E48" s="25">
        <f t="shared" si="6"/>
        <v>255.15695067264573</v>
      </c>
      <c r="F48" s="25">
        <f t="shared" si="6"/>
        <v>1382.5567867036011</v>
      </c>
      <c r="G48" s="25">
        <f t="shared" si="6"/>
        <v>144.44444444444446</v>
      </c>
      <c r="H48" s="25">
        <f t="shared" si="6"/>
        <v>177.77777777777777</v>
      </c>
      <c r="I48" s="26">
        <f t="shared" si="6"/>
        <v>-9.5492424242424327</v>
      </c>
      <c r="J48" s="29"/>
    </row>
    <row r="49" spans="1:215" s="15" customFormat="1" x14ac:dyDescent="0.2">
      <c r="A49" s="18" t="s">
        <v>22</v>
      </c>
      <c r="B49" s="25">
        <f t="shared" si="6"/>
        <v>1004.5746110325319</v>
      </c>
      <c r="C49" s="25">
        <f t="shared" si="6"/>
        <v>100</v>
      </c>
      <c r="D49" s="25">
        <f t="shared" si="6"/>
        <v>2200</v>
      </c>
      <c r="E49" s="25">
        <f t="shared" si="6"/>
        <v>7957.1428571428569</v>
      </c>
      <c r="F49" s="25">
        <f t="shared" si="6"/>
        <v>887.87865497076018</v>
      </c>
      <c r="G49" s="25">
        <f t="shared" si="6"/>
        <v>50</v>
      </c>
      <c r="H49" s="25">
        <f t="shared" si="6"/>
        <v>850</v>
      </c>
      <c r="I49" s="26">
        <f t="shared" si="6"/>
        <v>1550.02</v>
      </c>
      <c r="J49" s="29"/>
    </row>
    <row r="50" spans="1:215" s="15" customFormat="1" x14ac:dyDescent="0.2">
      <c r="A50" s="18" t="s">
        <v>23</v>
      </c>
      <c r="B50" s="25">
        <f t="shared" si="6"/>
        <v>48.92074870569494</v>
      </c>
      <c r="C50" s="25">
        <f t="shared" si="6"/>
        <v>1250</v>
      </c>
      <c r="D50" s="25">
        <f t="shared" si="6"/>
        <v>1250</v>
      </c>
      <c r="E50" s="25">
        <f t="shared" si="6"/>
        <v>18237.5</v>
      </c>
      <c r="F50" s="25">
        <f t="shared" si="6"/>
        <v>-16.125245579567771</v>
      </c>
      <c r="G50" s="25">
        <f t="shared" si="6"/>
        <v>-12.5</v>
      </c>
      <c r="H50" s="25">
        <f t="shared" si="6"/>
        <v>12.5</v>
      </c>
      <c r="I50" s="26">
        <f t="shared" si="6"/>
        <v>206.2547689699025</v>
      </c>
      <c r="J50" s="29"/>
    </row>
    <row r="51" spans="1:215" s="15" customFormat="1" ht="5.25" customHeight="1" x14ac:dyDescent="0.2">
      <c r="A51" s="19"/>
      <c r="B51" s="20"/>
      <c r="C51" s="39"/>
      <c r="D51" s="21"/>
      <c r="E51" s="21"/>
      <c r="F51" s="21"/>
      <c r="G51" s="21"/>
      <c r="H51" s="21"/>
      <c r="I51" s="21"/>
      <c r="J51" s="29"/>
    </row>
    <row r="52" spans="1:215" s="24" customFormat="1" ht="16.5" customHeight="1" x14ac:dyDescent="0.2">
      <c r="A52" s="22" t="s">
        <v>29</v>
      </c>
      <c r="B52" s="22"/>
      <c r="C52" s="23"/>
      <c r="D52" s="23"/>
      <c r="E52" s="23"/>
      <c r="F52" s="23"/>
      <c r="G52" s="23"/>
      <c r="H52" s="23"/>
      <c r="I52" s="23"/>
      <c r="J52" s="30"/>
    </row>
    <row r="53" spans="1:215" s="24" customFormat="1" ht="13.5" customHeight="1" x14ac:dyDescent="0.2">
      <c r="A53" s="22" t="s">
        <v>39</v>
      </c>
      <c r="B53" s="22"/>
      <c r="C53" s="23"/>
      <c r="D53" s="23"/>
      <c r="E53" s="23"/>
      <c r="F53" s="23"/>
      <c r="G53" s="23"/>
      <c r="H53" s="23"/>
      <c r="I53" s="23"/>
      <c r="J53" s="30"/>
    </row>
    <row r="54" spans="1:215" s="24" customFormat="1" ht="13.5" customHeight="1" x14ac:dyDescent="0.2">
      <c r="A54" s="23" t="s">
        <v>24</v>
      </c>
      <c r="B54" s="23"/>
      <c r="C54" s="23"/>
      <c r="D54" s="23"/>
      <c r="E54" s="23"/>
      <c r="F54" s="23"/>
      <c r="G54" s="23"/>
      <c r="H54" s="23"/>
      <c r="I54" s="23"/>
      <c r="J54" s="3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</row>
    <row r="55" spans="1:215" s="33" customFormat="1" ht="13.5" customHeight="1" x14ac:dyDescent="0.2">
      <c r="A55" s="23" t="s">
        <v>37</v>
      </c>
      <c r="B55" s="23"/>
      <c r="C55" s="23"/>
      <c r="D55" s="23"/>
      <c r="E55" s="23"/>
      <c r="F55" s="23"/>
      <c r="G55" s="23"/>
      <c r="H55" s="23"/>
      <c r="I55" s="23"/>
      <c r="J55" s="32"/>
    </row>
    <row r="56" spans="1:215" s="33" customFormat="1" ht="13.5" customHeight="1" x14ac:dyDescent="0.2">
      <c r="A56" s="23" t="s">
        <v>25</v>
      </c>
      <c r="B56" s="23"/>
      <c r="C56" s="23"/>
      <c r="D56" s="23"/>
      <c r="E56" s="23"/>
      <c r="F56" s="23"/>
      <c r="G56" s="23"/>
      <c r="H56" s="23"/>
      <c r="I56" s="23"/>
      <c r="J56" s="32"/>
    </row>
    <row r="57" spans="1:215" s="33" customFormat="1" ht="13.5" customHeight="1" x14ac:dyDescent="0.2">
      <c r="A57" s="23" t="s">
        <v>26</v>
      </c>
      <c r="B57" s="23"/>
      <c r="C57" s="23"/>
      <c r="D57" s="23"/>
      <c r="E57" s="23"/>
      <c r="F57" s="23"/>
      <c r="G57" s="23"/>
      <c r="H57" s="23"/>
      <c r="I57" s="23"/>
      <c r="J57" s="32"/>
    </row>
    <row r="58" spans="1:215" s="33" customFormat="1" ht="13.5" customHeight="1" x14ac:dyDescent="0.2">
      <c r="A58" s="23" t="s">
        <v>38</v>
      </c>
      <c r="B58" s="23"/>
      <c r="C58" s="23"/>
      <c r="D58" s="23"/>
      <c r="E58" s="23"/>
      <c r="F58" s="23"/>
      <c r="G58" s="23"/>
      <c r="H58" s="23"/>
      <c r="I58" s="23"/>
      <c r="J58" s="32"/>
    </row>
    <row r="59" spans="1:215" s="33" customFormat="1" ht="13.5" customHeight="1" x14ac:dyDescent="0.2">
      <c r="A59" s="23" t="s">
        <v>28</v>
      </c>
      <c r="B59" s="23"/>
      <c r="C59" s="23"/>
      <c r="D59" s="23"/>
      <c r="E59" s="23"/>
      <c r="F59" s="23"/>
      <c r="G59" s="23"/>
      <c r="H59" s="23"/>
      <c r="I59" s="23"/>
      <c r="J59" s="32"/>
    </row>
    <row r="60" spans="1:215" s="36" customFormat="1" ht="13.5" customHeight="1" x14ac:dyDescent="0.25">
      <c r="A60" s="23" t="s">
        <v>34</v>
      </c>
      <c r="B60" s="34"/>
      <c r="C60" s="34"/>
      <c r="D60" s="34"/>
      <c r="E60" s="34"/>
      <c r="F60" s="34"/>
      <c r="G60" s="34"/>
      <c r="H60" s="34"/>
      <c r="I60" s="34"/>
      <c r="J60" s="35"/>
    </row>
    <row r="61" spans="1:215" s="33" customFormat="1" ht="13.5" customHeight="1" x14ac:dyDescent="0.2">
      <c r="A61" s="31" t="s">
        <v>35</v>
      </c>
      <c r="B61" s="37"/>
      <c r="C61" s="38"/>
      <c r="D61" s="38"/>
      <c r="E61" s="38"/>
      <c r="F61" s="38"/>
      <c r="G61" s="38"/>
      <c r="H61" s="38"/>
      <c r="I61" s="38"/>
      <c r="J61" s="32"/>
    </row>
    <row r="62" spans="1:215" s="33" customFormat="1" ht="13.5" customHeight="1" x14ac:dyDescent="0.2">
      <c r="A62" s="23" t="s">
        <v>36</v>
      </c>
      <c r="B62" s="22"/>
      <c r="C62" s="34"/>
      <c r="D62" s="34"/>
      <c r="E62" s="34"/>
      <c r="F62" s="34"/>
      <c r="G62" s="34"/>
      <c r="H62" s="34"/>
      <c r="I62" s="34"/>
      <c r="J62" s="32"/>
    </row>
    <row r="63" spans="1:215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215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</sheetData>
  <mergeCells count="9">
    <mergeCell ref="A1:I1"/>
    <mergeCell ref="A36:I36"/>
    <mergeCell ref="A2:I2"/>
    <mergeCell ref="A3:I3"/>
    <mergeCell ref="A5:A7"/>
    <mergeCell ref="B5:B7"/>
    <mergeCell ref="C5:F5"/>
    <mergeCell ref="G5:I6"/>
    <mergeCell ref="C6:E6"/>
  </mergeCells>
  <pageMargins left="0.70866141732283472" right="0.6692913385826772" top="0.98425196850393704" bottom="0.98425196850393704" header="0" footer="0"/>
  <pageSetup scale="73" orientation="portrait" r:id="rId1"/>
  <headerFooter>
    <oddFooter>&amp;L&amp;"Arial,Normal"10</oddFooter>
  </headerFooter>
  <ignoredErrors>
    <ignoredError sqref="B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FRANKLIN SANTANA</cp:lastModifiedBy>
  <cp:lastPrinted>2022-08-22T12:58:11Z</cp:lastPrinted>
  <dcterms:created xsi:type="dcterms:W3CDTF">2022-03-18T19:31:56Z</dcterms:created>
  <dcterms:modified xsi:type="dcterms:W3CDTF">2022-09-01T16:25:18Z</dcterms:modified>
</cp:coreProperties>
</file>